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logueur PRO\"/>
    </mc:Choice>
  </mc:AlternateContent>
  <bookViews>
    <workbookView xWindow="0" yWindow="0" windowWidth="23040" windowHeight="883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D3" i="1"/>
  <c r="L3" i="1" s="1"/>
  <c r="D4" i="1"/>
  <c r="I4" i="1" s="1"/>
  <c r="D5" i="1"/>
  <c r="I5" i="1" s="1"/>
  <c r="D6" i="1"/>
  <c r="I6" i="1" s="1"/>
  <c r="D7" i="1"/>
  <c r="I7" i="1" s="1"/>
  <c r="D8" i="1"/>
  <c r="I8" i="1" s="1"/>
  <c r="D9" i="1"/>
  <c r="I9" i="1" s="1"/>
  <c r="D10" i="1"/>
  <c r="I10" i="1" s="1"/>
  <c r="D11" i="1"/>
  <c r="I11" i="1" s="1"/>
  <c r="D12" i="1"/>
  <c r="I12" i="1" s="1"/>
  <c r="D13" i="1"/>
  <c r="I13" i="1" s="1"/>
  <c r="D14" i="1"/>
  <c r="I14" i="1" s="1"/>
  <c r="D15" i="1"/>
  <c r="I15" i="1" s="1"/>
  <c r="D2" i="1"/>
  <c r="I2" i="1" s="1"/>
  <c r="R4" i="1" l="1"/>
  <c r="R3" i="1"/>
  <c r="R2" i="1"/>
  <c r="R12" i="1"/>
  <c r="R11" i="1"/>
  <c r="R10" i="1"/>
  <c r="R9" i="1"/>
  <c r="R8" i="1"/>
  <c r="O2" i="1"/>
  <c r="R15" i="1"/>
  <c r="R7" i="1"/>
  <c r="R14" i="1"/>
  <c r="R6" i="1"/>
  <c r="R13" i="1"/>
  <c r="R5" i="1"/>
  <c r="O8" i="1"/>
  <c r="U8" i="1"/>
  <c r="U9" i="1"/>
  <c r="U10" i="1"/>
  <c r="O4" i="1"/>
  <c r="U3" i="1"/>
  <c r="U11" i="1"/>
  <c r="U4" i="1"/>
  <c r="U12" i="1"/>
  <c r="U5" i="1"/>
  <c r="U13" i="1"/>
  <c r="U6" i="1"/>
  <c r="U14" i="1"/>
  <c r="U7" i="1"/>
  <c r="U15" i="1"/>
  <c r="O12" i="1"/>
  <c r="O10" i="1"/>
  <c r="O9" i="1"/>
  <c r="O15" i="1"/>
  <c r="O7" i="1"/>
  <c r="O14" i="1"/>
  <c r="O6" i="1"/>
  <c r="O13" i="1"/>
  <c r="O5" i="1"/>
  <c r="O11" i="1"/>
  <c r="O3" i="1"/>
  <c r="L11" i="1"/>
  <c r="L10" i="1"/>
  <c r="L9" i="1"/>
  <c r="L5" i="1"/>
  <c r="L2" i="1"/>
  <c r="L13" i="1"/>
  <c r="L8" i="1"/>
  <c r="L15" i="1"/>
  <c r="L7" i="1"/>
  <c r="L14" i="1"/>
  <c r="L6" i="1"/>
  <c r="L12" i="1"/>
  <c r="L4" i="1"/>
  <c r="I3" i="1"/>
</calcChain>
</file>

<file path=xl/sharedStrings.xml><?xml version="1.0" encoding="utf-8"?>
<sst xmlns="http://schemas.openxmlformats.org/spreadsheetml/2006/main" count="49" uniqueCount="45">
  <si>
    <t>Prénom</t>
  </si>
  <si>
    <t>NOM</t>
  </si>
  <si>
    <t>Date de naissance</t>
  </si>
  <si>
    <t>Âge</t>
  </si>
  <si>
    <t>Genre (Masculin = 1; Féminin = 2)</t>
  </si>
  <si>
    <t>Poids (Kg)</t>
  </si>
  <si>
    <t>Test 1: Vitesse atteinte au 30-15IFT (km/h)</t>
  </si>
  <si>
    <t>Test 1: VO2max estimé (ml.kg.min-1)</t>
  </si>
  <si>
    <t>Date du Test</t>
  </si>
  <si>
    <t>DIOT</t>
  </si>
  <si>
    <t>Antoine</t>
  </si>
  <si>
    <t>GOBERT</t>
  </si>
  <si>
    <t>Rudy</t>
  </si>
  <si>
    <t>DE COLO</t>
  </si>
  <si>
    <t>Nando</t>
  </si>
  <si>
    <t>WESTERMANN</t>
  </si>
  <si>
    <t>Leo</t>
  </si>
  <si>
    <t>FOURNIER</t>
  </si>
  <si>
    <t>Evan</t>
  </si>
  <si>
    <t>ALBICY</t>
  </si>
  <si>
    <t>Andrew</t>
  </si>
  <si>
    <t>DUMERC</t>
  </si>
  <si>
    <t>Céline</t>
  </si>
  <si>
    <t>EPOUPA</t>
  </si>
  <si>
    <t>Olivia</t>
  </si>
  <si>
    <t>JOHANNES</t>
  </si>
  <si>
    <t>Marine</t>
  </si>
  <si>
    <t>CIAK</t>
  </si>
  <si>
    <t>Helena</t>
  </si>
  <si>
    <t>VUKOSAVLJEVIC</t>
  </si>
  <si>
    <t>Valériane</t>
  </si>
  <si>
    <t>TCHATCHOUANG</t>
  </si>
  <si>
    <t>Diandra</t>
  </si>
  <si>
    <t>CHARTEREAU</t>
  </si>
  <si>
    <t>Alexia</t>
  </si>
  <si>
    <t>NTILIKINA</t>
  </si>
  <si>
    <t>Frank</t>
  </si>
  <si>
    <t>Test 2: Vitesse atteinte au 30-15IFT (km/h)</t>
  </si>
  <si>
    <t>Test 2: VO2max estimé (ml.kg.min-1)</t>
  </si>
  <si>
    <t>Test 3: Vitesse atteinte au 30-15IFT (km/h)</t>
  </si>
  <si>
    <t>Test 3: VO2max estimé (ml.kg.min-1)</t>
  </si>
  <si>
    <t>Test 4: Vitesse atteinte au 30-15IFT (km/h)</t>
  </si>
  <si>
    <t>Test 4: VO2max estimé (ml.kg.min-1)</t>
  </si>
  <si>
    <t>Test 5: Vitesse atteinte au 30-15IFT (km/h)</t>
  </si>
  <si>
    <t>Test 5: VO2max estimé (ml.kg.min-1)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</si>
</sst>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activeCell="H20" sqref="H20"/>
    </sheetView>
  </sheetViews>
  <sheetFormatPr baseColWidth="10" defaultRowHeight="14.4" x14ac:dyDescent="0.3"/>
  <cols>
    <col min="1" max="1" width="14.21875" style="1" bestFit="1" customWidth="1"/>
    <col min="2" max="2" width="9.109375" style="1" bestFit="1" customWidth="1"/>
    <col min="3" max="3" width="16.109375" style="1" bestFit="1" customWidth="1"/>
    <col min="4" max="4" width="5.44140625" style="1" bestFit="1" customWidth="1"/>
    <col min="5" max="5" width="29.109375" style="1" bestFit="1" customWidth="1"/>
    <col min="6" max="6" width="9.44140625" style="1" bestFit="1" customWidth="1"/>
    <col min="7" max="7" width="11.44140625" style="1" bestFit="1" customWidth="1"/>
    <col min="8" max="8" width="36.88671875" style="1" bestFit="1" customWidth="1"/>
    <col min="9" max="9" width="32.33203125" style="1" bestFit="1" customWidth="1"/>
    <col min="10" max="10" width="11.44140625" style="1" bestFit="1" customWidth="1"/>
    <col min="11" max="11" width="36.88671875" style="1" bestFit="1" customWidth="1"/>
    <col min="12" max="12" width="32.33203125" style="1" bestFit="1" customWidth="1"/>
    <col min="13" max="13" width="11.44140625" style="1" bestFit="1" customWidth="1"/>
    <col min="14" max="14" width="36.88671875" style="1" bestFit="1" customWidth="1"/>
    <col min="15" max="15" width="32.33203125" style="1" bestFit="1" customWidth="1"/>
    <col min="16" max="16" width="11.44140625" style="1" bestFit="1" customWidth="1"/>
    <col min="17" max="17" width="36.88671875" style="1" bestFit="1" customWidth="1"/>
    <col min="18" max="18" width="32.33203125" style="1" bestFit="1" customWidth="1"/>
    <col min="19" max="19" width="11.44140625" style="1" bestFit="1" customWidth="1"/>
    <col min="20" max="20" width="36.88671875" style="1" bestFit="1" customWidth="1"/>
    <col min="21" max="21" width="32.33203125" style="1" bestFit="1" customWidth="1"/>
    <col min="22" max="16384" width="11.5546875" style="1"/>
  </cols>
  <sheetData>
    <row r="1" spans="1:21" x14ac:dyDescent="0.3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8</v>
      </c>
      <c r="H1" s="5" t="s">
        <v>6</v>
      </c>
      <c r="I1" s="5" t="s">
        <v>7</v>
      </c>
      <c r="J1" s="5" t="s">
        <v>8</v>
      </c>
      <c r="K1" s="5" t="s">
        <v>37</v>
      </c>
      <c r="L1" s="5" t="s">
        <v>38</v>
      </c>
      <c r="M1" s="5" t="s">
        <v>8</v>
      </c>
      <c r="N1" s="5" t="s">
        <v>39</v>
      </c>
      <c r="O1" s="5" t="s">
        <v>40</v>
      </c>
      <c r="P1" s="5" t="s">
        <v>8</v>
      </c>
      <c r="Q1" s="5" t="s">
        <v>41</v>
      </c>
      <c r="R1" s="5" t="s">
        <v>42</v>
      </c>
      <c r="S1" s="5" t="s">
        <v>8</v>
      </c>
      <c r="T1" s="5" t="s">
        <v>43</v>
      </c>
      <c r="U1" s="5" t="s">
        <v>44</v>
      </c>
    </row>
    <row r="2" spans="1:21" x14ac:dyDescent="0.3">
      <c r="A2" s="1" t="s">
        <v>13</v>
      </c>
      <c r="B2" s="1" t="s">
        <v>14</v>
      </c>
      <c r="C2" s="2">
        <v>31951</v>
      </c>
      <c r="D2" s="3">
        <f ca="1">(TODAY()-C2)/365</f>
        <v>33.197260273972603</v>
      </c>
      <c r="E2" s="1">
        <v>1</v>
      </c>
      <c r="F2" s="3">
        <v>91</v>
      </c>
      <c r="G2" s="2">
        <v>44067</v>
      </c>
      <c r="H2" s="3">
        <v>21</v>
      </c>
      <c r="I2" s="3">
        <f ca="1">(28.3-(2.15*$E2)-(0.741*$D2)-(0.0357*$F2)+(0.0586*$D2*$H2)+(1.03*$H2))</f>
        <v>60.78467863013698</v>
      </c>
      <c r="J2" s="2"/>
      <c r="L2" s="3">
        <f ca="1">(28.3-(2.15*$E2)-(0.741*$D2)-(0.0357*$F2)+(0.0586*$D2*$K2)+(1.03*$K2))</f>
        <v>-1.6978698630136977</v>
      </c>
      <c r="M2" s="2"/>
      <c r="O2" s="3">
        <f ca="1">(28.3-(2.15*$E2)-(0.741*$D2)-(0.0357*$F2)+(0.0586*$D2*$N2)+(1.03*$N2))</f>
        <v>-1.6978698630136977</v>
      </c>
      <c r="P2" s="2"/>
      <c r="R2" s="3">
        <f ca="1">(28.3-(2.15*$E2)-(0.741*$D2)-(0.0357*$F2)+(0.0586*$D2*$Q2)+(1.03*$Q2))</f>
        <v>-1.6978698630136977</v>
      </c>
      <c r="S2" s="2"/>
      <c r="U2" s="3">
        <f ca="1">(28.3-(2.15*$E2)-(0.741*$D2)-(0.0357*$F2)+(0.0586*$D2*$T2)+(1.03*$T2))</f>
        <v>-1.6978698630136977</v>
      </c>
    </row>
    <row r="3" spans="1:21" x14ac:dyDescent="0.3">
      <c r="A3" s="1" t="s">
        <v>15</v>
      </c>
      <c r="B3" s="1" t="s">
        <v>16</v>
      </c>
      <c r="C3" s="2">
        <v>33809</v>
      </c>
      <c r="D3" s="3">
        <f t="shared" ref="D3:D15" ca="1" si="0">(TODAY()-C3)/365</f>
        <v>28.106849315068494</v>
      </c>
      <c r="E3" s="1">
        <v>1</v>
      </c>
      <c r="F3" s="3">
        <v>86</v>
      </c>
      <c r="G3" s="2">
        <v>44067</v>
      </c>
      <c r="H3" s="3">
        <v>20.5</v>
      </c>
      <c r="I3" s="3">
        <f t="shared" ref="I3:I15" ca="1" si="1">(28.3-(2.15*$E3)-(0.741*$D3)-(0.0357*$F3)+(0.0586*$D3*$H3)+(1.03*$H3))</f>
        <v>57.132382739726033</v>
      </c>
      <c r="J3" s="2"/>
      <c r="L3" s="3">
        <f ca="1">(28.3-(2.15*$E3)-(0.741*$D3)-(0.0357*$F3)+(0.0586*$D3*$K3)+(1.03*$K3))</f>
        <v>2.2526246575342479</v>
      </c>
      <c r="M3" s="2"/>
      <c r="O3" s="3">
        <f ca="1">(28.3-(2.15*$E3)-(0.741*$D3)-(0.0357*$F3)+(0.0586*$D3*$N3)+(1.03*$N3))</f>
        <v>2.2526246575342479</v>
      </c>
      <c r="P3" s="2"/>
      <c r="R3" s="3">
        <f t="shared" ref="R3:R15" ca="1" si="2">(28.3-(2.15*$E3)-(0.741*$D3)-(0.0357*$F3)+(0.0586*$D3*$Q3)+(1.03*$Q3))</f>
        <v>2.2526246575342479</v>
      </c>
      <c r="S3" s="2"/>
      <c r="U3" s="3">
        <f ca="1">(28.3-(2.15*$E3)-(0.741*$D3)-(0.0357*$F3)+(0.0586*$D3*$N3)+(1.03*$N3))</f>
        <v>2.2526246575342479</v>
      </c>
    </row>
    <row r="4" spans="1:21" x14ac:dyDescent="0.3">
      <c r="A4" s="1" t="s">
        <v>17</v>
      </c>
      <c r="B4" s="1" t="s">
        <v>18</v>
      </c>
      <c r="C4" s="2">
        <v>33906</v>
      </c>
      <c r="D4" s="3">
        <f t="shared" ca="1" si="0"/>
        <v>27.841095890410958</v>
      </c>
      <c r="E4" s="1">
        <v>1</v>
      </c>
      <c r="F4" s="3">
        <v>93</v>
      </c>
      <c r="G4" s="2">
        <v>44067</v>
      </c>
      <c r="H4" s="3">
        <v>21</v>
      </c>
      <c r="I4" s="3">
        <f t="shared" ca="1" si="1"/>
        <v>58.090900547945196</v>
      </c>
      <c r="J4" s="2"/>
      <c r="L4" s="3">
        <f ca="1">(28.3-(2.15*$E4)-(0.741*$D4)-(0.0357*$F4)+(0.0586*$D4*$K4)+(1.03*$K4))</f>
        <v>2.1996479452054807</v>
      </c>
      <c r="M4" s="2"/>
      <c r="O4" s="3">
        <f ca="1">(28.3-(2.15*$E4)-(0.741*$D4)-(0.0357*$F4)+(0.0586*$D4*$N4)+(1.03*$N4))</f>
        <v>2.1996479452054807</v>
      </c>
      <c r="P4" s="2"/>
      <c r="R4" s="3">
        <f t="shared" ca="1" si="2"/>
        <v>2.1996479452054807</v>
      </c>
      <c r="S4" s="2"/>
      <c r="U4" s="3">
        <f ca="1">(28.3-(2.15*$E4)-(0.741*$D4)-(0.0357*$F4)+(0.0586*$D4*$N4)+(1.03*$N4))</f>
        <v>2.1996479452054807</v>
      </c>
    </row>
    <row r="5" spans="1:21" x14ac:dyDescent="0.3">
      <c r="A5" s="1" t="s">
        <v>19</v>
      </c>
      <c r="B5" s="1" t="s">
        <v>20</v>
      </c>
      <c r="C5" s="2">
        <v>32953</v>
      </c>
      <c r="D5" s="3">
        <f t="shared" ca="1" si="0"/>
        <v>30.452054794520549</v>
      </c>
      <c r="E5" s="1">
        <v>1</v>
      </c>
      <c r="F5" s="3">
        <v>77</v>
      </c>
      <c r="G5" s="2">
        <v>44067</v>
      </c>
      <c r="H5" s="3">
        <v>20.5</v>
      </c>
      <c r="I5" s="3">
        <f t="shared" ca="1" si="1"/>
        <v>58.533180821917817</v>
      </c>
      <c r="J5" s="2"/>
      <c r="L5" s="3">
        <f ca="1">(28.3-(2.15*$E5)-(0.741*$D5)-(0.0357*$F5)+(0.0586*$D5*$K5)+(1.03*$K5))</f>
        <v>0.83612739726027607</v>
      </c>
      <c r="M5" s="2"/>
      <c r="O5" s="3">
        <f ca="1">(28.3-(2.15*$E5)-(0.741*$D5)-(0.0357*$F5)+(0.0586*$D5*$N5)+(1.03*$N5))</f>
        <v>0.83612739726027607</v>
      </c>
      <c r="P5" s="2"/>
      <c r="R5" s="3">
        <f t="shared" ca="1" si="2"/>
        <v>0.83612739726027607</v>
      </c>
      <c r="S5" s="2"/>
      <c r="U5" s="3">
        <f ca="1">(28.3-(2.15*$E5)-(0.741*$D5)-(0.0357*$F5)+(0.0586*$D5*$N5)+(1.03*$N5))</f>
        <v>0.83612739726027607</v>
      </c>
    </row>
    <row r="6" spans="1:21" x14ac:dyDescent="0.3">
      <c r="A6" s="1" t="s">
        <v>9</v>
      </c>
      <c r="B6" s="1" t="s">
        <v>10</v>
      </c>
      <c r="C6" s="2">
        <v>32525</v>
      </c>
      <c r="D6" s="3">
        <f t="shared" ca="1" si="0"/>
        <v>31.624657534246577</v>
      </c>
      <c r="E6" s="1">
        <v>1</v>
      </c>
      <c r="F6" s="3">
        <v>86</v>
      </c>
      <c r="G6" s="2">
        <v>44067</v>
      </c>
      <c r="H6" s="3">
        <v>19.5</v>
      </c>
      <c r="I6" s="3">
        <f t="shared" ca="1" si="1"/>
        <v>55.868424931506851</v>
      </c>
      <c r="J6" s="2"/>
      <c r="L6" s="3">
        <f ca="1">(28.3-(2.15*$E6)-(0.741*$D6)-(0.0357*$F6)+(0.0586*$D6*$K6)+(1.03*$K6))</f>
        <v>-0.35407123287670972</v>
      </c>
      <c r="M6" s="2"/>
      <c r="O6" s="3">
        <f ca="1">(28.3-(2.15*$E6)-(0.741*$D6)-(0.0357*$F6)+(0.0586*$D6*$N6)+(1.03*$N6))</f>
        <v>-0.35407123287670972</v>
      </c>
      <c r="P6" s="2"/>
      <c r="R6" s="3">
        <f t="shared" ca="1" si="2"/>
        <v>-0.35407123287670972</v>
      </c>
      <c r="S6" s="2"/>
      <c r="U6" s="3">
        <f ca="1">(28.3-(2.15*$E6)-(0.741*$D6)-(0.0357*$F6)+(0.0586*$D6*$N6)+(1.03*$N6))</f>
        <v>-0.35407123287670972</v>
      </c>
    </row>
    <row r="7" spans="1:21" x14ac:dyDescent="0.3">
      <c r="A7" s="1" t="s">
        <v>11</v>
      </c>
      <c r="B7" s="1" t="s">
        <v>12</v>
      </c>
      <c r="C7" s="2">
        <v>33781</v>
      </c>
      <c r="D7" s="3">
        <f t="shared" ca="1" si="0"/>
        <v>28.183561643835617</v>
      </c>
      <c r="E7" s="1">
        <v>1</v>
      </c>
      <c r="F7" s="3">
        <v>111</v>
      </c>
      <c r="G7" s="2">
        <v>44067</v>
      </c>
      <c r="H7" s="3">
        <v>19.5</v>
      </c>
      <c r="I7" s="3">
        <f t="shared" ca="1" si="1"/>
        <v>53.593636712328767</v>
      </c>
      <c r="J7" s="2"/>
      <c r="L7" s="3">
        <f ca="1">(28.3-(2.15*$E7)-(0.741*$D7)-(0.0357*$F7)+(0.0586*$D7*$K7)+(1.03*$K7))</f>
        <v>1.3032808219178107</v>
      </c>
      <c r="M7" s="2"/>
      <c r="O7" s="3">
        <f ca="1">(28.3-(2.15*$E7)-(0.741*$D7)-(0.0357*$F7)+(0.0586*$D7*$N7)+(1.03*$N7))</f>
        <v>1.3032808219178107</v>
      </c>
      <c r="P7" s="2"/>
      <c r="R7" s="3">
        <f t="shared" ca="1" si="2"/>
        <v>1.3032808219178107</v>
      </c>
      <c r="S7" s="2"/>
      <c r="U7" s="3">
        <f ca="1">(28.3-(2.15*$E7)-(0.741*$D7)-(0.0357*$F7)+(0.0586*$D7*$N7)+(1.03*$N7))</f>
        <v>1.3032808219178107</v>
      </c>
    </row>
    <row r="8" spans="1:21" x14ac:dyDescent="0.3">
      <c r="A8" s="1" t="s">
        <v>35</v>
      </c>
      <c r="B8" s="1" t="s">
        <v>36</v>
      </c>
      <c r="C8" s="2">
        <v>36004</v>
      </c>
      <c r="D8" s="3">
        <f t="shared" ca="1" si="0"/>
        <v>22.093150684931508</v>
      </c>
      <c r="E8" s="1">
        <v>1</v>
      </c>
      <c r="F8" s="3">
        <v>91</v>
      </c>
      <c r="G8" s="2">
        <v>44067</v>
      </c>
      <c r="H8" s="3">
        <v>20.5</v>
      </c>
      <c r="I8" s="3">
        <f t="shared" ca="1" si="1"/>
        <v>54.18577726027398</v>
      </c>
      <c r="J8" s="2"/>
      <c r="L8" s="3">
        <f ca="1">(28.3-(2.15*$E8)-(0.741*$D8)-(0.0357*$F8)+(0.0586*$D8*$K8)+(1.03*$K8))</f>
        <v>6.5302753424657558</v>
      </c>
      <c r="M8" s="2"/>
      <c r="O8" s="3">
        <f ca="1">(28.3-(2.15*$E8)-(0.741*$D8)-(0.0357*$F8)+(0.0586*$D8*$N8)+(1.03*$N8))</f>
        <v>6.5302753424657558</v>
      </c>
      <c r="P8" s="2"/>
      <c r="R8" s="3">
        <f t="shared" ca="1" si="2"/>
        <v>6.5302753424657558</v>
      </c>
      <c r="S8" s="2"/>
      <c r="U8" s="3">
        <f ca="1">(28.3-(2.15*$E8)-(0.741*$D8)-(0.0357*$F8)+(0.0586*$D8*$N8)+(1.03*$N8))</f>
        <v>6.5302753424657558</v>
      </c>
    </row>
    <row r="9" spans="1:21" x14ac:dyDescent="0.3">
      <c r="A9" s="1" t="s">
        <v>21</v>
      </c>
      <c r="B9" s="1" t="s">
        <v>22</v>
      </c>
      <c r="C9" s="2">
        <v>30141</v>
      </c>
      <c r="D9" s="3">
        <f t="shared" ca="1" si="0"/>
        <v>38.156164383561645</v>
      </c>
      <c r="E9" s="1">
        <v>2</v>
      </c>
      <c r="F9" s="3">
        <v>60</v>
      </c>
      <c r="G9" s="2">
        <v>44067</v>
      </c>
      <c r="H9" s="3">
        <v>17.5</v>
      </c>
      <c r="I9" s="3">
        <f t="shared" ca="1" si="1"/>
        <v>50.738428767123281</v>
      </c>
      <c r="J9" s="2"/>
      <c r="L9" s="3">
        <f ca="1">(28.3-(2.15*$E9)-(0.741*$D9)-(0.0357*$F9)+(0.0586*$D9*$K9)+(1.03*$K9))</f>
        <v>-6.4157178082191786</v>
      </c>
      <c r="M9" s="2"/>
      <c r="O9" s="3">
        <f ca="1">(28.3-(2.15*$E9)-(0.741*$D9)-(0.0357*$F9)+(0.0586*$D9*$N9)+(1.03*$N9))</f>
        <v>-6.4157178082191786</v>
      </c>
      <c r="P9" s="2"/>
      <c r="R9" s="3">
        <f t="shared" ca="1" si="2"/>
        <v>-6.4157178082191786</v>
      </c>
      <c r="S9" s="2"/>
      <c r="U9" s="3">
        <f ca="1">(28.3-(2.15*$E9)-(0.741*$D9)-(0.0357*$F9)+(0.0586*$D9*$N9)+(1.03*$N9))</f>
        <v>-6.4157178082191786</v>
      </c>
    </row>
    <row r="10" spans="1:21" x14ac:dyDescent="0.3">
      <c r="A10" s="1" t="s">
        <v>23</v>
      </c>
      <c r="B10" s="1" t="s">
        <v>24</v>
      </c>
      <c r="C10" s="2">
        <v>34454</v>
      </c>
      <c r="D10" s="3">
        <f t="shared" ca="1" si="0"/>
        <v>26.339726027397262</v>
      </c>
      <c r="E10" s="1">
        <v>2</v>
      </c>
      <c r="F10" s="3">
        <v>53</v>
      </c>
      <c r="G10" s="2">
        <v>44067</v>
      </c>
      <c r="H10" s="3">
        <v>20.5</v>
      </c>
      <c r="I10" s="3">
        <f t="shared" ca="1" si="1"/>
        <v>55.347075890410963</v>
      </c>
      <c r="J10" s="2"/>
      <c r="L10" s="3">
        <f ca="1">(28.3-(2.15*$E10)-(0.741*$D10)-(0.0357*$F10)+(0.0586*$D10*$K10)+(1.03*$K10))</f>
        <v>2.5901630136986276</v>
      </c>
      <c r="M10" s="2"/>
      <c r="O10" s="3">
        <f ca="1">(28.3-(2.15*$E10)-(0.741*$D10)-(0.0357*$F10)+(0.0586*$D10*$N10)+(1.03*$N10))</f>
        <v>2.5901630136986276</v>
      </c>
      <c r="P10" s="2"/>
      <c r="R10" s="3">
        <f t="shared" ca="1" si="2"/>
        <v>2.5901630136986276</v>
      </c>
      <c r="S10" s="2"/>
      <c r="U10" s="3">
        <f ca="1">(28.3-(2.15*$E10)-(0.741*$D10)-(0.0357*$F10)+(0.0586*$D10*$N10)+(1.03*$N10))</f>
        <v>2.5901630136986276</v>
      </c>
    </row>
    <row r="11" spans="1:21" x14ac:dyDescent="0.3">
      <c r="A11" s="1" t="s">
        <v>25</v>
      </c>
      <c r="B11" s="1" t="s">
        <v>26</v>
      </c>
      <c r="C11" s="2">
        <v>34720</v>
      </c>
      <c r="D11" s="3">
        <f t="shared" ca="1" si="0"/>
        <v>25.610958904109587</v>
      </c>
      <c r="E11" s="1">
        <v>2</v>
      </c>
      <c r="F11" s="3">
        <v>61</v>
      </c>
      <c r="G11" s="2">
        <v>44067</v>
      </c>
      <c r="H11" s="3">
        <v>20.5</v>
      </c>
      <c r="I11" s="3">
        <f t="shared" ca="1" si="1"/>
        <v>54.726024383561644</v>
      </c>
      <c r="J11" s="2"/>
      <c r="L11" s="3">
        <f ca="1">(28.3-(2.15*$E11)-(0.741*$D11)-(0.0357*$F11)+(0.0586*$D11*$K11)+(1.03*$K11))</f>
        <v>2.8445794520547962</v>
      </c>
      <c r="M11" s="2"/>
      <c r="O11" s="3">
        <f ca="1">(28.3-(2.15*$E11)-(0.741*$D11)-(0.0357*$F11)+(0.0586*$D11*$N11)+(1.03*$N11))</f>
        <v>2.8445794520547962</v>
      </c>
      <c r="P11" s="2"/>
      <c r="R11" s="3">
        <f t="shared" ca="1" si="2"/>
        <v>2.8445794520547962</v>
      </c>
      <c r="S11" s="2"/>
      <c r="U11" s="3">
        <f ca="1">(28.3-(2.15*$E11)-(0.741*$D11)-(0.0357*$F11)+(0.0586*$D11*$N11)+(1.03*$N11))</f>
        <v>2.8445794520547962</v>
      </c>
    </row>
    <row r="12" spans="1:21" x14ac:dyDescent="0.3">
      <c r="A12" s="1" t="s">
        <v>27</v>
      </c>
      <c r="B12" s="1" t="s">
        <v>28</v>
      </c>
      <c r="C12" s="2">
        <v>32857</v>
      </c>
      <c r="D12" s="3">
        <f t="shared" ca="1" si="0"/>
        <v>30.715068493150685</v>
      </c>
      <c r="E12" s="1">
        <v>2</v>
      </c>
      <c r="F12" s="3">
        <v>85</v>
      </c>
      <c r="G12" s="2">
        <v>44067</v>
      </c>
      <c r="H12" s="3">
        <v>19.5</v>
      </c>
      <c r="I12" s="3">
        <f t="shared" ca="1" si="1"/>
        <v>53.38874301369863</v>
      </c>
      <c r="J12" s="2"/>
      <c r="L12" s="3">
        <f ca="1">(28.3-(2.15*$E12)-(0.741*$D12)-(0.0357*$F12)+(0.0586*$D12*$K12)+(1.03*$K12))</f>
        <v>-1.7943657534246595</v>
      </c>
      <c r="M12" s="2"/>
      <c r="O12" s="3">
        <f ca="1">(28.3-(2.15*$E12)-(0.741*$D12)-(0.0357*$F12)+(0.0586*$D12*$N12)+(1.03*$N12))</f>
        <v>-1.7943657534246595</v>
      </c>
      <c r="P12" s="2"/>
      <c r="R12" s="3">
        <f t="shared" ca="1" si="2"/>
        <v>-1.7943657534246595</v>
      </c>
      <c r="S12" s="2"/>
      <c r="U12" s="3">
        <f ca="1">(28.3-(2.15*$E12)-(0.741*$D12)-(0.0357*$F12)+(0.0586*$D12*$N12)+(1.03*$N12))</f>
        <v>-1.7943657534246595</v>
      </c>
    </row>
    <row r="13" spans="1:21" x14ac:dyDescent="0.3">
      <c r="A13" s="1" t="s">
        <v>29</v>
      </c>
      <c r="B13" s="1" t="s">
        <v>30</v>
      </c>
      <c r="C13" s="2">
        <v>34453</v>
      </c>
      <c r="D13" s="3">
        <f t="shared" ca="1" si="0"/>
        <v>26.342465753424658</v>
      </c>
      <c r="E13" s="1">
        <v>2</v>
      </c>
      <c r="F13" s="3">
        <v>72</v>
      </c>
      <c r="G13" s="2">
        <v>44067</v>
      </c>
      <c r="H13" s="3">
        <v>20</v>
      </c>
      <c r="I13" s="3">
        <f t="shared" ca="1" si="1"/>
        <v>53.38320273972603</v>
      </c>
      <c r="J13" s="2"/>
      <c r="L13" s="3">
        <f ca="1">(28.3-(2.15*$E13)-(0.741*$D13)-(0.0357*$F13)+(0.0586*$D13*$K13)+(1.03*$K13))</f>
        <v>1.9098328767123283</v>
      </c>
      <c r="M13" s="2"/>
      <c r="O13" s="3">
        <f ca="1">(28.3-(2.15*$E13)-(0.741*$D13)-(0.0357*$F13)+(0.0586*$D13*$N13)+(1.03*$N13))</f>
        <v>1.9098328767123283</v>
      </c>
      <c r="P13" s="2"/>
      <c r="R13" s="3">
        <f t="shared" ca="1" si="2"/>
        <v>1.9098328767123283</v>
      </c>
      <c r="S13" s="2"/>
      <c r="U13" s="3">
        <f ca="1">(28.3-(2.15*$E13)-(0.741*$D13)-(0.0357*$F13)+(0.0586*$D13*$N13)+(1.03*$N13))</f>
        <v>1.9098328767123283</v>
      </c>
    </row>
    <row r="14" spans="1:21" x14ac:dyDescent="0.3">
      <c r="A14" s="1" t="s">
        <v>31</v>
      </c>
      <c r="B14" s="1" t="s">
        <v>32</v>
      </c>
      <c r="C14" s="2">
        <v>33403</v>
      </c>
      <c r="D14" s="3">
        <f t="shared" ca="1" si="0"/>
        <v>29.219178082191782</v>
      </c>
      <c r="E14" s="1">
        <v>2</v>
      </c>
      <c r="F14" s="3">
        <v>83</v>
      </c>
      <c r="G14" s="2">
        <v>44067</v>
      </c>
      <c r="H14" s="3">
        <v>19</v>
      </c>
      <c r="I14" s="3">
        <f t="shared" ca="1" si="1"/>
        <v>51.488121917808215</v>
      </c>
      <c r="J14" s="2"/>
      <c r="L14" s="3">
        <f ca="1">(28.3-(2.15*$E14)-(0.741*$D14)-(0.0357*$F14)+(0.0586*$D14*$K14)+(1.03*$K14))</f>
        <v>-0.61451095890410867</v>
      </c>
      <c r="M14" s="2"/>
      <c r="O14" s="3">
        <f ca="1">(28.3-(2.15*$E14)-(0.741*$D14)-(0.0357*$F14)+(0.0586*$D14*$N14)+(1.03*$N14))</f>
        <v>-0.61451095890410867</v>
      </c>
      <c r="P14" s="2"/>
      <c r="R14" s="3">
        <f t="shared" ca="1" si="2"/>
        <v>-0.61451095890410867</v>
      </c>
      <c r="S14" s="2"/>
      <c r="U14" s="3">
        <f ca="1">(28.3-(2.15*$E14)-(0.741*$D14)-(0.0357*$F14)+(0.0586*$D14*$N14)+(1.03*$N14))</f>
        <v>-0.61451095890410867</v>
      </c>
    </row>
    <row r="15" spans="1:21" x14ac:dyDescent="0.3">
      <c r="A15" s="1" t="s">
        <v>33</v>
      </c>
      <c r="B15" s="1" t="s">
        <v>34</v>
      </c>
      <c r="C15" s="2">
        <v>36043</v>
      </c>
      <c r="D15" s="3">
        <f t="shared" ca="1" si="0"/>
        <v>21.986301369863014</v>
      </c>
      <c r="E15" s="1">
        <v>2</v>
      </c>
      <c r="F15" s="3">
        <v>78</v>
      </c>
      <c r="G15" s="2">
        <v>44067</v>
      </c>
      <c r="H15" s="3">
        <v>20.5</v>
      </c>
      <c r="I15" s="3">
        <f t="shared" ca="1" si="1"/>
        <v>52.450694520547941</v>
      </c>
      <c r="J15" s="2"/>
      <c r="L15" s="3">
        <f ca="1">(28.3-(2.15*$E15)-(0.741*$D15)-(0.0357*$F15)+(0.0586*$D15*$K15)+(1.03*$K15))</f>
        <v>4.9235506849315067</v>
      </c>
      <c r="M15" s="2"/>
      <c r="O15" s="3">
        <f ca="1">(28.3-(2.15*$E15)-(0.741*$D15)-(0.0357*$F15)+(0.0586*$D15*$N15)+(1.03*$N15))</f>
        <v>4.9235506849315067</v>
      </c>
      <c r="P15" s="2"/>
      <c r="R15" s="3">
        <f t="shared" ca="1" si="2"/>
        <v>4.9235506849315067</v>
      </c>
      <c r="S15" s="2"/>
      <c r="U15" s="3">
        <f ca="1">(28.3-(2.15*$E15)-(0.741*$D15)-(0.0357*$F15)+(0.0586*$D15*$N15)+(1.03*$N15))</f>
        <v>4.9235506849315067</v>
      </c>
    </row>
    <row r="16" spans="1:21" x14ac:dyDescent="0.3">
      <c r="D16" s="4"/>
      <c r="G16" s="2"/>
      <c r="I16" s="3"/>
      <c r="J16" s="2"/>
      <c r="M16" s="2"/>
      <c r="P16" s="2"/>
      <c r="S16" s="2"/>
    </row>
    <row r="17" spans="4:19" x14ac:dyDescent="0.3">
      <c r="D17" s="4"/>
      <c r="G17" s="2"/>
      <c r="I17" s="3"/>
      <c r="J17" s="2"/>
      <c r="M17" s="2"/>
      <c r="P17" s="2"/>
      <c r="S17" s="2"/>
    </row>
    <row r="18" spans="4:19" x14ac:dyDescent="0.3">
      <c r="D18" s="4"/>
      <c r="G18" s="2"/>
      <c r="I18" s="3"/>
      <c r="J18" s="2"/>
      <c r="M18" s="2"/>
      <c r="P18" s="2"/>
      <c r="S18" s="2"/>
    </row>
    <row r="19" spans="4:19" x14ac:dyDescent="0.3">
      <c r="D19" s="4"/>
      <c r="G19" s="2"/>
      <c r="I19" s="3"/>
      <c r="J19" s="2"/>
      <c r="M19" s="2"/>
      <c r="P19" s="2"/>
      <c r="S19" s="2"/>
    </row>
    <row r="20" spans="4:19" x14ac:dyDescent="0.3">
      <c r="D20" s="4"/>
      <c r="G20" s="2"/>
      <c r="I20" s="3"/>
      <c r="J20" s="2"/>
      <c r="M20" s="2"/>
      <c r="P20" s="2"/>
      <c r="S20" s="2"/>
    </row>
    <row r="21" spans="4:19" x14ac:dyDescent="0.3">
      <c r="D21" s="4"/>
      <c r="I21" s="3"/>
    </row>
    <row r="22" spans="4:19" x14ac:dyDescent="0.3">
      <c r="D22" s="4"/>
      <c r="I22" s="3"/>
    </row>
    <row r="23" spans="4:19" x14ac:dyDescent="0.3">
      <c r="D23" s="4"/>
      <c r="I23" s="3"/>
    </row>
    <row r="24" spans="4:19" x14ac:dyDescent="0.3">
      <c r="D24" s="4"/>
      <c r="I24" s="3"/>
    </row>
    <row r="25" spans="4:19" x14ac:dyDescent="0.3">
      <c r="D25" s="4"/>
      <c r="I25" s="3"/>
    </row>
    <row r="26" spans="4:19" x14ac:dyDescent="0.3">
      <c r="D26" s="4"/>
      <c r="I26" s="3"/>
    </row>
    <row r="27" spans="4:19" x14ac:dyDescent="0.3">
      <c r="D27" s="4"/>
      <c r="I27" s="3"/>
    </row>
    <row r="28" spans="4:19" x14ac:dyDescent="0.3">
      <c r="D28" s="4"/>
      <c r="I28" s="3"/>
    </row>
    <row r="29" spans="4:19" x14ac:dyDescent="0.3">
      <c r="D29" s="4"/>
      <c r="I29" s="3"/>
    </row>
    <row r="30" spans="4:19" x14ac:dyDescent="0.3">
      <c r="D30" s="4"/>
      <c r="I30" s="3"/>
    </row>
    <row r="31" spans="4:19" x14ac:dyDescent="0.3">
      <c r="D31" s="4"/>
      <c r="I31" s="3"/>
    </row>
    <row r="32" spans="4:19" x14ac:dyDescent="0.3">
      <c r="D32" s="4"/>
      <c r="I32" s="3"/>
    </row>
    <row r="33" spans="4:9" x14ac:dyDescent="0.3">
      <c r="D33" s="4"/>
      <c r="I33" s="3"/>
    </row>
    <row r="34" spans="4:9" x14ac:dyDescent="0.3">
      <c r="D34" s="4"/>
      <c r="I34" s="3"/>
    </row>
    <row r="35" spans="4:9" x14ac:dyDescent="0.3">
      <c r="D35" s="4"/>
      <c r="I35" s="3"/>
    </row>
    <row r="36" spans="4:9" x14ac:dyDescent="0.3">
      <c r="D36" s="4"/>
      <c r="I36" s="3"/>
    </row>
    <row r="37" spans="4:9" x14ac:dyDescent="0.3">
      <c r="D37" s="4"/>
      <c r="I37" s="3"/>
    </row>
    <row r="38" spans="4:9" x14ac:dyDescent="0.3">
      <c r="D38" s="4"/>
      <c r="I38" s="3"/>
    </row>
    <row r="39" spans="4:9" x14ac:dyDescent="0.3">
      <c r="D39" s="4"/>
      <c r="I39" s="3"/>
    </row>
    <row r="40" spans="4:9" x14ac:dyDescent="0.3">
      <c r="D40" s="4"/>
      <c r="I40" s="3"/>
    </row>
    <row r="41" spans="4:9" x14ac:dyDescent="0.3">
      <c r="D41" s="4"/>
      <c r="I41" s="3"/>
    </row>
    <row r="42" spans="4:9" x14ac:dyDescent="0.3">
      <c r="D42" s="4"/>
      <c r="I42" s="3"/>
    </row>
    <row r="43" spans="4:9" x14ac:dyDescent="0.3">
      <c r="D43" s="4"/>
      <c r="I43" s="3"/>
    </row>
    <row r="44" spans="4:9" x14ac:dyDescent="0.3">
      <c r="D44" s="4"/>
      <c r="I44" s="3"/>
    </row>
    <row r="45" spans="4:9" x14ac:dyDescent="0.3">
      <c r="D45" s="4"/>
      <c r="I45" s="3"/>
    </row>
    <row r="46" spans="4:9" x14ac:dyDescent="0.3">
      <c r="D46" s="4"/>
      <c r="I46" s="3"/>
    </row>
    <row r="47" spans="4:9" x14ac:dyDescent="0.3">
      <c r="D47" s="4"/>
      <c r="I47" s="3"/>
    </row>
    <row r="48" spans="4:9" x14ac:dyDescent="0.3">
      <c r="D48" s="4"/>
      <c r="I48" s="3"/>
    </row>
    <row r="49" spans="4:9" x14ac:dyDescent="0.3">
      <c r="D49" s="4"/>
      <c r="I49" s="3"/>
    </row>
    <row r="50" spans="4:9" x14ac:dyDescent="0.3">
      <c r="D50" s="4"/>
      <c r="I50" s="3"/>
    </row>
    <row r="51" spans="4:9" x14ac:dyDescent="0.3">
      <c r="D51" s="4"/>
      <c r="I5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2020-08-25T08:53:56Z</dcterms:created>
  <dcterms:modified xsi:type="dcterms:W3CDTF">2020-08-25T10:35:06Z</dcterms:modified>
</cp:coreProperties>
</file>